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19140" windowHeight="7176" activeTab="1"/>
  </bookViews>
  <sheets>
    <sheet name="Reconcilliation" sheetId="1" r:id="rId1"/>
    <sheet name="Receipts " sheetId="2" r:id="rId2"/>
    <sheet name="Payments " sheetId="3" r:id="rId3"/>
    <sheet name="Spending v Budget" sheetId="4" r:id="rId4"/>
    <sheet name="Fixed Assets" sheetId="5" r:id="rId5"/>
  </sheets>
  <calcPr calcId="125725"/>
</workbook>
</file>

<file path=xl/calcChain.xml><?xml version="1.0" encoding="utf-8"?>
<calcChain xmlns="http://schemas.openxmlformats.org/spreadsheetml/2006/main">
  <c r="U69" i="3"/>
  <c r="X69"/>
  <c r="S69"/>
  <c r="P69"/>
  <c r="L69"/>
  <c r="K69"/>
  <c r="F20" i="2"/>
  <c r="O16" i="4"/>
  <c r="O36" s="1"/>
  <c r="B35"/>
  <c r="N36"/>
  <c r="M36"/>
  <c r="L36"/>
  <c r="K36"/>
  <c r="J36"/>
  <c r="I36"/>
  <c r="H36"/>
  <c r="G36"/>
  <c r="F36"/>
  <c r="E36"/>
  <c r="D36"/>
  <c r="C36"/>
  <c r="O32"/>
  <c r="O30"/>
  <c r="O29"/>
  <c r="O28"/>
  <c r="O27"/>
  <c r="O26"/>
  <c r="O25"/>
  <c r="O24"/>
  <c r="O23"/>
  <c r="O22"/>
  <c r="O21"/>
  <c r="O20"/>
  <c r="O19"/>
  <c r="O18"/>
  <c r="O17"/>
  <c r="O15"/>
  <c r="O13"/>
  <c r="O12"/>
  <c r="O11"/>
  <c r="O9"/>
  <c r="O8"/>
  <c r="O7"/>
  <c r="O6"/>
  <c r="O5"/>
  <c r="O4"/>
  <c r="O3"/>
  <c r="F15" i="1" l="1"/>
  <c r="F10"/>
  <c r="Y69" i="3"/>
  <c r="W69"/>
  <c r="V69"/>
  <c r="T69"/>
  <c r="R69"/>
  <c r="Q69"/>
  <c r="O69"/>
  <c r="N69"/>
  <c r="M69"/>
  <c r="J69"/>
  <c r="I69"/>
  <c r="H69"/>
  <c r="G69"/>
  <c r="F69"/>
  <c r="E69"/>
  <c r="D69"/>
  <c r="C69"/>
  <c r="H20" i="2"/>
  <c r="G20"/>
  <c r="E20"/>
  <c r="D20"/>
  <c r="C20"/>
  <c r="I20" l="1"/>
  <c r="Z69" i="3"/>
</calcChain>
</file>

<file path=xl/comments1.xml><?xml version="1.0" encoding="utf-8"?>
<comments xmlns="http://schemas.openxmlformats.org/spreadsheetml/2006/main">
  <authors>
    <author>PAT</author>
  </authors>
  <commentList>
    <comment ref="F10" authorId="0">
      <text>
        <r>
          <rPr>
            <sz val="8"/>
            <color indexed="81"/>
            <rFont val="Tahoma"/>
            <family val="2"/>
          </rPr>
          <t>item 8 on annual retur</t>
        </r>
      </text>
    </comment>
  </commentList>
</comments>
</file>

<file path=xl/comments2.xml><?xml version="1.0" encoding="utf-8"?>
<comments xmlns="http://schemas.openxmlformats.org/spreadsheetml/2006/main">
  <authors>
    <author>PAT</author>
  </authors>
  <commentList>
    <comment ref="D20" authorId="0">
      <text>
        <r>
          <rPr>
            <sz val="8"/>
            <color indexed="81"/>
            <rFont val="Tahoma"/>
            <family val="2"/>
          </rPr>
          <t xml:space="preserve">Item 2 on annual return
</t>
        </r>
      </text>
    </comment>
  </commentList>
</comments>
</file>

<file path=xl/sharedStrings.xml><?xml version="1.0" encoding="utf-8"?>
<sst xmlns="http://schemas.openxmlformats.org/spreadsheetml/2006/main" count="183" uniqueCount="149">
  <si>
    <t>Date</t>
  </si>
  <si>
    <t>Receipt</t>
  </si>
  <si>
    <t>Precept</t>
  </si>
  <si>
    <t>Interest</t>
  </si>
  <si>
    <t>Grants</t>
  </si>
  <si>
    <t>Other</t>
  </si>
  <si>
    <t>VAT relaimed</t>
  </si>
  <si>
    <t>Rec'd</t>
  </si>
  <si>
    <t>Details</t>
  </si>
  <si>
    <t>CDC</t>
  </si>
  <si>
    <t>LOWER HEYFORD PARISH COUNCIL RECEIPTS 2020/21</t>
  </si>
  <si>
    <t xml:space="preserve">Date </t>
  </si>
  <si>
    <t>Payment</t>
  </si>
  <si>
    <t>Payments exc VAT</t>
  </si>
  <si>
    <t xml:space="preserve">Vat </t>
  </si>
  <si>
    <t>Staff costs</t>
  </si>
  <si>
    <t>Bank charges</t>
  </si>
  <si>
    <t>payroll</t>
  </si>
  <si>
    <t xml:space="preserve">Internal Audit </t>
  </si>
  <si>
    <t>External Audit</t>
  </si>
  <si>
    <t>Election fees</t>
  </si>
  <si>
    <t>admin</t>
  </si>
  <si>
    <t>Insurance</t>
  </si>
  <si>
    <t>Grants/donations</t>
  </si>
  <si>
    <t>Subs</t>
  </si>
  <si>
    <t>Grasscutting</t>
  </si>
  <si>
    <t>P'ground</t>
  </si>
  <si>
    <t>Legal fees etc</t>
  </si>
  <si>
    <t>Dog bins</t>
  </si>
  <si>
    <t xml:space="preserve">Weeding/            Maintenance </t>
  </si>
  <si>
    <t>Defibs</t>
  </si>
  <si>
    <t>street furniture</t>
  </si>
  <si>
    <t>MCNP</t>
  </si>
  <si>
    <t xml:space="preserve">Community First </t>
  </si>
  <si>
    <t>BHIB</t>
  </si>
  <si>
    <t>OALC</t>
  </si>
  <si>
    <t>VAT</t>
  </si>
  <si>
    <t>Vat</t>
  </si>
  <si>
    <t xml:space="preserve">Cathy Fleet clk sal </t>
  </si>
  <si>
    <t>vat</t>
  </si>
  <si>
    <t>Cathy Fleet clk sal</t>
  </si>
  <si>
    <t xml:space="preserve">TP Jones </t>
  </si>
  <si>
    <t xml:space="preserve">Viking direct </t>
  </si>
  <si>
    <t>LHPC PAYMENTS 2020/21</t>
  </si>
  <si>
    <t>1ST April 2019</t>
  </si>
  <si>
    <t xml:space="preserve">to </t>
  </si>
  <si>
    <t xml:space="preserve">Unity current a/c at end of period </t>
  </si>
  <si>
    <t>less</t>
  </si>
  <si>
    <t>No</t>
  </si>
  <si>
    <t>add</t>
  </si>
  <si>
    <t>cheques rec'd not paid in:</t>
  </si>
  <si>
    <t>payee</t>
  </si>
  <si>
    <t>equ</t>
  </si>
  <si>
    <t>balance C/F</t>
  </si>
  <si>
    <t>Opening Balance Co-Op</t>
  </si>
  <si>
    <t>Add receipts for period</t>
  </si>
  <si>
    <t>Less payments for period</t>
  </si>
  <si>
    <t>Equ closing balance</t>
  </si>
  <si>
    <t>Chairman</t>
  </si>
  <si>
    <t xml:space="preserve">RFO </t>
  </si>
  <si>
    <t>Internal Auditor  ………………………………..</t>
  </si>
  <si>
    <t xml:space="preserve">Date  </t>
  </si>
  <si>
    <t>……………………….</t>
  </si>
  <si>
    <t xml:space="preserve">Reserves: £3602.51 Playground </t>
  </si>
  <si>
    <t>LOWER HEYFORD PARISH COUNCIL RECONCILIATION 2020/21</t>
  </si>
  <si>
    <t>PAYMENT OF RENT FOR THE READING ROOM (£1 PER ANNUM)  HAS BEEN PAID TO 2078</t>
  </si>
  <si>
    <t xml:space="preserve">Bruce Eggeling reimbursement </t>
  </si>
  <si>
    <t>Cathy Flet clk sal</t>
  </si>
  <si>
    <t>PCC grant</t>
  </si>
  <si>
    <t>Cathy Fleetk clk exp</t>
  </si>
  <si>
    <t xml:space="preserve">Valley News grant </t>
  </si>
  <si>
    <t xml:space="preserve">CDC </t>
  </si>
  <si>
    <t>Nigel prickett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</si>
  <si>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</si>
  <si>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</si>
  <si>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</si>
  <si>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</si>
  <si>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</si>
  <si>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</si>
  <si>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</si>
  <si>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</si>
  <si>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</si>
  <si>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</si>
  <si>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</si>
  <si>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</si>
  <si>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SLCC</t>
  </si>
  <si>
    <t>Donation PCC Clock</t>
  </si>
  <si>
    <t>Valley News</t>
  </si>
  <si>
    <t>Admin</t>
  </si>
  <si>
    <t xml:space="preserve"> Clerk Salary </t>
  </si>
  <si>
    <t xml:space="preserve">Clerk expenses, training &amp; admin </t>
  </si>
  <si>
    <t xml:space="preserve">Stationery etc </t>
  </si>
  <si>
    <t>Payroll</t>
  </si>
  <si>
    <t xml:space="preserve"> Insurance</t>
  </si>
  <si>
    <t>Audit External</t>
  </si>
  <si>
    <t>Audit Internal</t>
  </si>
  <si>
    <t>SID</t>
  </si>
  <si>
    <t>winter contingency Lower Heyford &amp; Caulcott</t>
  </si>
  <si>
    <t>Street Furniture</t>
  </si>
  <si>
    <t>Dog Bins</t>
  </si>
  <si>
    <t>Contingency</t>
  </si>
  <si>
    <t>highway vegetation maintenance</t>
  </si>
  <si>
    <t>Grass cutting</t>
  </si>
  <si>
    <t>Play ground project</t>
  </si>
  <si>
    <t xml:space="preserve">Website hosting fee </t>
  </si>
  <si>
    <t>Election Exps</t>
  </si>
  <si>
    <t>Speedwatch</t>
  </si>
  <si>
    <t>Friends of Heyford Station</t>
  </si>
  <si>
    <t>RBL for poppy wreath</t>
  </si>
  <si>
    <t>LegalFees</t>
  </si>
  <si>
    <t xml:space="preserve">Groundworks for moving electrical poles on King George field </t>
  </si>
  <si>
    <t>misc expenses</t>
  </si>
  <si>
    <t>Lower Heyford PC Budget v Spending 2020/21 (excl VAT)</t>
  </si>
  <si>
    <t xml:space="preserve">Bank charges </t>
  </si>
  <si>
    <t xml:space="preserve">£1500 ringfenced for Speedwatch </t>
  </si>
  <si>
    <t>Cathy Fleet (Clk sal )</t>
  </si>
  <si>
    <t>OCC</t>
  </si>
  <si>
    <t>HMRC</t>
  </si>
  <si>
    <t>Cathy Fleet reimbursement for audit fee (2019&amp;2020)</t>
  </si>
  <si>
    <t>Cathy Fleet clk exp</t>
  </si>
  <si>
    <t xml:space="preserve">Nigel Prickett </t>
  </si>
  <si>
    <t xml:space="preserve">Cathy Fleet Clerk sal </t>
  </si>
  <si>
    <t>Stocksigns</t>
  </si>
  <si>
    <t>Cathy Fleet sal adjustment</t>
  </si>
  <si>
    <t>Elliot Nichol</t>
  </si>
  <si>
    <t>Website</t>
  </si>
  <si>
    <t>Nigel Prickett</t>
  </si>
  <si>
    <t>Chersterton PC (Great Wolf)</t>
  </si>
  <si>
    <t>S137</t>
  </si>
  <si>
    <t xml:space="preserve">Cathy fleet clk sal </t>
  </si>
  <si>
    <t>four Square (defib pads)</t>
  </si>
  <si>
    <t>CoM (Canal Fencing)</t>
  </si>
  <si>
    <t>CoM</t>
  </si>
  <si>
    <t>Conifer Joinery</t>
  </si>
  <si>
    <t>Playsafety</t>
  </si>
  <si>
    <t>Cathy Fleet  clk exp</t>
  </si>
  <si>
    <t>Cathy Fleetk clk sal</t>
  </si>
  <si>
    <t>`</t>
  </si>
  <si>
    <t>Metweld</t>
  </si>
  <si>
    <t>Cathy Flet clk exp</t>
  </si>
  <si>
    <t>B.Egeling reimbursement</t>
  </si>
  <si>
    <t>Moore</t>
  </si>
  <si>
    <t>B Eggeling reimbursement</t>
  </si>
  <si>
    <t>OCC AP</t>
  </si>
  <si>
    <t>Cathy fleet clk sal</t>
  </si>
  <si>
    <t>Kellys Wrought Iron</t>
  </si>
  <si>
    <t>31st March 2021</t>
  </si>
  <si>
    <t xml:space="preserve">£1000 ringfenced for LHPC Tree Project (grant from Councillor Prioirty Fund) </t>
  </si>
  <si>
    <t>Bicesterprint (yearbook)</t>
  </si>
</sst>
</file>

<file path=xl/styles.xml><?xml version="1.0" encoding="utf-8"?>
<styleSheet xmlns="http://schemas.openxmlformats.org/spreadsheetml/2006/main">
  <numFmts count="5">
    <numFmt numFmtId="6" formatCode="&quot;£&quot;#,##0;[Red]\-&quot;£&quot;#,##0"/>
    <numFmt numFmtId="164" formatCode="dd/mm/yy;@"/>
    <numFmt numFmtId="165" formatCode="0.00;[Red]0.00"/>
    <numFmt numFmtId="166" formatCode="dd/mm/yyyy;@"/>
    <numFmt numFmtId="167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2" fontId="2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2" fillId="0" borderId="2" xfId="0" applyNumberFormat="1" applyFont="1" applyBorder="1"/>
    <xf numFmtId="2" fontId="2" fillId="0" borderId="0" xfId="0" applyNumberFormat="1" applyFont="1" applyBorder="1"/>
    <xf numFmtId="2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164" fontId="2" fillId="0" borderId="3" xfId="0" applyNumberFormat="1" applyFont="1" applyBorder="1"/>
    <xf numFmtId="2" fontId="2" fillId="0" borderId="3" xfId="0" applyNumberFormat="1" applyFont="1" applyBorder="1"/>
    <xf numFmtId="165" fontId="3" fillId="0" borderId="3" xfId="0" applyNumberFormat="1" applyFont="1" applyBorder="1" applyAlignment="1"/>
    <xf numFmtId="2" fontId="2" fillId="0" borderId="3" xfId="0" applyNumberFormat="1" applyFont="1" applyBorder="1" applyAlignment="1">
      <alignment horizontal="center"/>
    </xf>
    <xf numFmtId="2" fontId="2" fillId="0" borderId="0" xfId="0" applyNumberFormat="1" applyFont="1"/>
    <xf numFmtId="2" fontId="2" fillId="0" borderId="2" xfId="0" applyNumberFormat="1" applyFont="1" applyBorder="1" applyAlignment="1">
      <alignment wrapText="1"/>
    </xf>
    <xf numFmtId="4" fontId="2" fillId="0" borderId="2" xfId="0" applyNumberFormat="1" applyFont="1" applyBorder="1"/>
    <xf numFmtId="2" fontId="3" fillId="0" borderId="2" xfId="0" applyNumberFormat="1" applyFont="1" applyBorder="1" applyAlignment="1">
      <alignment horizontal="centerContinuous"/>
    </xf>
    <xf numFmtId="2" fontId="3" fillId="0" borderId="2" xfId="0" applyNumberFormat="1" applyFont="1" applyBorder="1"/>
    <xf numFmtId="4" fontId="3" fillId="0" borderId="2" xfId="0" applyNumberFormat="1" applyFont="1" applyBorder="1"/>
    <xf numFmtId="2" fontId="2" fillId="0" borderId="0" xfId="0" applyNumberFormat="1" applyFont="1" applyAlignment="1"/>
    <xf numFmtId="2" fontId="3" fillId="0" borderId="2" xfId="0" applyNumberFormat="1" applyFont="1" applyBorder="1" applyAlignment="1"/>
    <xf numFmtId="2" fontId="2" fillId="0" borderId="2" xfId="0" applyNumberFormat="1" applyFont="1" applyBorder="1" applyAlignment="1"/>
    <xf numFmtId="2" fontId="0" fillId="0" borderId="0" xfId="0" applyNumberFormat="1"/>
    <xf numFmtId="166" fontId="2" fillId="0" borderId="2" xfId="0" applyNumberFormat="1" applyFont="1" applyBorder="1" applyAlignment="1"/>
    <xf numFmtId="0" fontId="2" fillId="0" borderId="2" xfId="0" applyNumberFormat="1" applyFont="1" applyBorder="1" applyAlignment="1"/>
    <xf numFmtId="2" fontId="6" fillId="0" borderId="0" xfId="0" applyNumberFormat="1" applyFont="1"/>
    <xf numFmtId="165" fontId="3" fillId="0" borderId="0" xfId="0" applyNumberFormat="1" applyFont="1" applyBorder="1" applyAlignment="1"/>
    <xf numFmtId="165" fontId="2" fillId="0" borderId="2" xfId="0" applyNumberFormat="1" applyFont="1" applyBorder="1" applyAlignment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/>
    <xf numFmtId="0" fontId="0" fillId="0" borderId="2" xfId="0" applyBorder="1"/>
    <xf numFmtId="165" fontId="2" fillId="0" borderId="2" xfId="0" applyNumberFormat="1" applyFont="1" applyBorder="1"/>
    <xf numFmtId="165" fontId="2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/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165" fontId="2" fillId="0" borderId="7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/>
    <xf numFmtId="0" fontId="0" fillId="3" borderId="2" xfId="0" applyFill="1" applyBorder="1" applyAlignment="1">
      <alignment horizontal="center"/>
    </xf>
    <xf numFmtId="0" fontId="0" fillId="0" borderId="0" xfId="0" applyBorder="1"/>
    <xf numFmtId="0" fontId="8" fillId="4" borderId="2" xfId="0" applyFont="1" applyFill="1" applyBorder="1"/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9" xfId="0" applyFill="1" applyBorder="1"/>
    <xf numFmtId="0" fontId="0" fillId="0" borderId="0" xfId="0" applyFill="1" applyBorder="1"/>
    <xf numFmtId="0" fontId="0" fillId="0" borderId="9" xfId="0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1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/>
    <xf numFmtId="6" fontId="10" fillId="0" borderId="0" xfId="0" applyNumberFormat="1" applyFont="1"/>
    <xf numFmtId="0" fontId="0" fillId="0" borderId="0" xfId="0" applyAlignment="1">
      <alignment horizontal="center"/>
    </xf>
    <xf numFmtId="167" fontId="2" fillId="0" borderId="2" xfId="0" applyNumberFormat="1" applyFont="1" applyBorder="1" applyAlignment="1"/>
    <xf numFmtId="0" fontId="0" fillId="0" borderId="2" xfId="0" applyBorder="1" applyAlignment="1"/>
    <xf numFmtId="0" fontId="0" fillId="0" borderId="1" xfId="0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H17" sqref="H17"/>
    </sheetView>
  </sheetViews>
  <sheetFormatPr defaultRowHeight="14.4"/>
  <cols>
    <col min="5" max="5" width="36.109375" customWidth="1"/>
    <col min="6" max="6" width="10.21875" bestFit="1" customWidth="1"/>
  </cols>
  <sheetData>
    <row r="1" spans="1:6">
      <c r="A1" s="62" t="s">
        <v>64</v>
      </c>
      <c r="B1" s="62"/>
      <c r="C1" s="62"/>
      <c r="D1" s="62"/>
      <c r="E1" s="62"/>
      <c r="F1" s="62"/>
    </row>
    <row r="2" spans="1:6" ht="15.6">
      <c r="B2" s="27"/>
      <c r="C2" s="28" t="s">
        <v>44</v>
      </c>
      <c r="D2" s="29" t="s">
        <v>45</v>
      </c>
      <c r="E2" s="63" t="s">
        <v>146</v>
      </c>
      <c r="F2" s="64"/>
    </row>
    <row r="3" spans="1:6" ht="15.6">
      <c r="B3" s="27"/>
      <c r="C3" s="30"/>
      <c r="D3" s="30"/>
      <c r="E3" s="30"/>
      <c r="F3" s="30"/>
    </row>
    <row r="4" spans="1:6" ht="15.6">
      <c r="A4" s="31"/>
      <c r="B4" s="28"/>
      <c r="C4" s="32" t="s">
        <v>46</v>
      </c>
      <c r="D4" s="28"/>
      <c r="E4" s="28"/>
      <c r="F4" s="28">
        <v>18020.22</v>
      </c>
    </row>
    <row r="5" spans="1:6" ht="15.6">
      <c r="A5" s="31"/>
      <c r="B5" s="28" t="s">
        <v>47</v>
      </c>
      <c r="C5" s="28"/>
      <c r="D5" s="28"/>
      <c r="E5" s="28"/>
      <c r="F5" s="28"/>
    </row>
    <row r="6" spans="1:6" ht="15.6">
      <c r="A6" s="31"/>
      <c r="B6" s="28"/>
      <c r="C6" s="33" t="s">
        <v>48</v>
      </c>
      <c r="D6" s="25"/>
      <c r="E6" s="28"/>
      <c r="F6" s="28"/>
    </row>
    <row r="7" spans="1:6" ht="15.6">
      <c r="A7" s="31"/>
      <c r="B7" s="28" t="s">
        <v>49</v>
      </c>
      <c r="C7" s="28" t="s">
        <v>50</v>
      </c>
      <c r="D7" s="25"/>
      <c r="E7" s="28"/>
      <c r="F7" s="28"/>
    </row>
    <row r="8" spans="1:6" ht="15.6">
      <c r="A8" s="31"/>
      <c r="B8" s="28"/>
      <c r="C8" s="33" t="s">
        <v>51</v>
      </c>
      <c r="D8" s="25"/>
      <c r="E8" s="28">
        <v>0</v>
      </c>
      <c r="F8" s="28"/>
    </row>
    <row r="9" spans="1:6" ht="15.6">
      <c r="A9" s="31"/>
      <c r="B9" s="28"/>
      <c r="C9" s="33"/>
      <c r="D9" s="28"/>
      <c r="E9" s="28"/>
      <c r="F9" s="28"/>
    </row>
    <row r="10" spans="1:6" ht="15.6">
      <c r="A10" s="31"/>
      <c r="B10" s="28" t="s">
        <v>52</v>
      </c>
      <c r="C10" s="28" t="s">
        <v>53</v>
      </c>
      <c r="D10" s="28"/>
      <c r="E10" s="28"/>
      <c r="F10" s="34">
        <f>SUM(F4-H8-F5)</f>
        <v>18020.22</v>
      </c>
    </row>
    <row r="11" spans="1:6" ht="15.6">
      <c r="A11" s="31"/>
      <c r="B11" s="32"/>
      <c r="C11" s="32"/>
      <c r="D11" s="32"/>
      <c r="E11" s="32"/>
      <c r="F11" s="32"/>
    </row>
    <row r="12" spans="1:6" ht="15.6">
      <c r="A12" s="31"/>
      <c r="B12" s="28" t="s">
        <v>54</v>
      </c>
      <c r="C12" s="32"/>
      <c r="D12" s="32"/>
      <c r="E12" s="32"/>
      <c r="F12" s="34">
        <v>24014.93</v>
      </c>
    </row>
    <row r="13" spans="1:6" ht="15.6">
      <c r="A13" s="31"/>
      <c r="B13" s="28" t="s">
        <v>55</v>
      </c>
      <c r="C13" s="32"/>
      <c r="D13" s="32"/>
      <c r="E13" s="32"/>
      <c r="F13" s="28">
        <v>11433.22</v>
      </c>
    </row>
    <row r="14" spans="1:6" ht="15.6">
      <c r="A14" s="31"/>
      <c r="B14" s="28" t="s">
        <v>56</v>
      </c>
      <c r="C14" s="32"/>
      <c r="D14" s="32"/>
      <c r="E14" s="32"/>
      <c r="F14" s="28">
        <v>17427.93</v>
      </c>
    </row>
    <row r="15" spans="1:6" ht="15.6">
      <c r="A15" s="31"/>
      <c r="B15" s="28" t="s">
        <v>57</v>
      </c>
      <c r="C15" s="32"/>
      <c r="D15" s="32"/>
      <c r="E15" s="32"/>
      <c r="F15" s="34">
        <f>SUM(F12+F13-F14)</f>
        <v>18020.22</v>
      </c>
    </row>
    <row r="16" spans="1:6" ht="15.6">
      <c r="B16" s="35"/>
      <c r="C16" s="36"/>
      <c r="D16" s="36"/>
      <c r="E16" s="36"/>
      <c r="F16" s="36"/>
    </row>
    <row r="17" spans="2:6" ht="15.6">
      <c r="B17" s="35" t="s">
        <v>58</v>
      </c>
      <c r="C17" s="37"/>
      <c r="D17" s="37"/>
      <c r="E17" s="35" t="s">
        <v>0</v>
      </c>
      <c r="F17" s="37"/>
    </row>
    <row r="18" spans="2:6" ht="15.6">
      <c r="B18" s="35"/>
      <c r="C18" s="36"/>
      <c r="D18" s="36"/>
      <c r="E18" s="35"/>
      <c r="F18" s="36"/>
    </row>
    <row r="19" spans="2:6" ht="15.6">
      <c r="B19" s="35" t="s">
        <v>59</v>
      </c>
      <c r="C19" s="37"/>
      <c r="D19" s="37"/>
      <c r="E19" s="35" t="s">
        <v>0</v>
      </c>
      <c r="F19" s="37"/>
    </row>
    <row r="22" spans="2:6" ht="18">
      <c r="B22" s="38" t="s">
        <v>60</v>
      </c>
      <c r="C22" s="38"/>
      <c r="D22" s="38"/>
      <c r="E22" s="39" t="s">
        <v>61</v>
      </c>
      <c r="F22" t="s">
        <v>62</v>
      </c>
    </row>
    <row r="24" spans="2:6">
      <c r="B24" s="58" t="s">
        <v>63</v>
      </c>
      <c r="C24" s="58"/>
    </row>
    <row r="25" spans="2:6">
      <c r="B25" s="59" t="s">
        <v>114</v>
      </c>
      <c r="C25" s="59"/>
      <c r="D25" s="60"/>
      <c r="E25" s="60"/>
    </row>
    <row r="26" spans="2:6">
      <c r="B26" s="61" t="s">
        <v>147</v>
      </c>
      <c r="C26" s="60"/>
      <c r="D26" s="60"/>
      <c r="E26" s="60"/>
    </row>
  </sheetData>
  <mergeCells count="2">
    <mergeCell ref="A1:F1"/>
    <mergeCell ref="E2:F2"/>
  </mergeCells>
  <pageMargins left="0.70866141732283472" right="0.70866141732283472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J13" sqref="J13"/>
    </sheetView>
  </sheetViews>
  <sheetFormatPr defaultRowHeight="14.4"/>
  <cols>
    <col min="1" max="1" width="9.6640625" bestFit="1" customWidth="1"/>
    <col min="3" max="3" width="10.88671875" bestFit="1" customWidth="1"/>
    <col min="4" max="4" width="9.6640625" bestFit="1" customWidth="1"/>
    <col min="5" max="5" width="9" bestFit="1" customWidth="1"/>
    <col min="6" max="7" width="9.6640625" bestFit="1" customWidth="1"/>
    <col min="8" max="8" width="9" bestFit="1" customWidth="1"/>
    <col min="9" max="9" width="10.21875" bestFit="1" customWidth="1"/>
  </cols>
  <sheetData>
    <row r="1" spans="1:9">
      <c r="A1" s="65" t="s">
        <v>10</v>
      </c>
      <c r="B1" s="65"/>
      <c r="C1" s="65"/>
      <c r="D1" s="65"/>
      <c r="E1" s="65"/>
      <c r="F1" s="65"/>
      <c r="G1" s="65"/>
      <c r="H1" s="65"/>
    </row>
    <row r="2" spans="1:9" ht="15.6">
      <c r="A2" s="1" t="s">
        <v>0</v>
      </c>
      <c r="B2" s="1"/>
      <c r="C2" s="2" t="s">
        <v>1</v>
      </c>
      <c r="D2" s="1" t="s">
        <v>2</v>
      </c>
      <c r="E2" s="1" t="s">
        <v>3</v>
      </c>
      <c r="F2" s="1" t="s">
        <v>4</v>
      </c>
      <c r="G2" s="3" t="s">
        <v>5</v>
      </c>
      <c r="H2" s="3" t="s">
        <v>6</v>
      </c>
      <c r="I2" s="4"/>
    </row>
    <row r="3" spans="1:9" ht="15.6">
      <c r="A3" s="1" t="s">
        <v>7</v>
      </c>
      <c r="B3" s="1" t="s">
        <v>8</v>
      </c>
      <c r="C3" s="1"/>
      <c r="D3" s="1"/>
      <c r="E3" s="1"/>
      <c r="F3" s="5"/>
      <c r="G3" s="3"/>
      <c r="H3" s="3"/>
      <c r="I3" s="4"/>
    </row>
    <row r="4" spans="1:9" ht="15.6">
      <c r="A4" s="6">
        <v>43922</v>
      </c>
      <c r="B4" s="7"/>
      <c r="C4" s="8">
        <v>28.55</v>
      </c>
      <c r="D4" s="1"/>
      <c r="E4" s="1"/>
      <c r="F4" s="5"/>
      <c r="G4" s="3">
        <v>28.55</v>
      </c>
      <c r="H4" s="3"/>
      <c r="I4" s="4"/>
    </row>
    <row r="5" spans="1:9" ht="15.6">
      <c r="A5" s="6">
        <v>43937</v>
      </c>
      <c r="B5" s="7" t="s">
        <v>9</v>
      </c>
      <c r="C5" s="8">
        <v>4000</v>
      </c>
      <c r="D5" s="1">
        <v>4000</v>
      </c>
      <c r="E5" s="1"/>
      <c r="F5" s="5"/>
      <c r="G5" s="3"/>
      <c r="H5" s="3"/>
      <c r="I5" s="4"/>
    </row>
    <row r="6" spans="1:9" ht="15.6">
      <c r="A6" s="6">
        <v>43942</v>
      </c>
      <c r="B6" s="7" t="s">
        <v>9</v>
      </c>
      <c r="C6" s="8">
        <v>201.15</v>
      </c>
      <c r="D6" s="1"/>
      <c r="E6" s="1"/>
      <c r="F6" s="5"/>
      <c r="G6" s="3">
        <v>201.15</v>
      </c>
      <c r="H6" s="3"/>
      <c r="I6" s="4"/>
    </row>
    <row r="7" spans="1:9" ht="15.6">
      <c r="A7" s="9">
        <v>44020</v>
      </c>
      <c r="B7" s="3" t="s">
        <v>116</v>
      </c>
      <c r="C7" s="3">
        <v>722.42</v>
      </c>
      <c r="D7" s="1"/>
      <c r="E7" s="1"/>
      <c r="F7" s="1">
        <v>722.42</v>
      </c>
      <c r="G7" s="3"/>
      <c r="H7" s="3"/>
      <c r="I7" s="4"/>
    </row>
    <row r="8" spans="1:9" ht="15.6">
      <c r="A8" s="10">
        <v>44092</v>
      </c>
      <c r="B8" s="11" t="s">
        <v>9</v>
      </c>
      <c r="C8" s="11">
        <v>4000</v>
      </c>
      <c r="D8" s="13">
        <v>4000</v>
      </c>
      <c r="E8" s="13"/>
      <c r="F8" s="13"/>
      <c r="G8" s="11"/>
      <c r="H8" s="11"/>
      <c r="I8" s="4"/>
    </row>
    <row r="9" spans="1:9" ht="15.6">
      <c r="A9" s="10">
        <v>44155</v>
      </c>
      <c r="B9" s="11"/>
      <c r="C9" s="12">
        <v>481.1</v>
      </c>
      <c r="D9" s="13"/>
      <c r="E9" s="13"/>
      <c r="F9" s="13"/>
      <c r="G9" s="11"/>
      <c r="H9" s="11">
        <v>481.1</v>
      </c>
      <c r="I9" s="14"/>
    </row>
    <row r="10" spans="1:9" ht="30.6">
      <c r="A10" s="9">
        <v>44236</v>
      </c>
      <c r="B10" s="15" t="s">
        <v>143</v>
      </c>
      <c r="C10" s="16">
        <v>2000</v>
      </c>
      <c r="D10" s="16"/>
      <c r="E10" s="16"/>
      <c r="F10" s="16">
        <v>2000</v>
      </c>
      <c r="G10" s="16"/>
      <c r="H10" s="16"/>
      <c r="I10" s="14"/>
    </row>
    <row r="11" spans="1:9" ht="15.6">
      <c r="A11" s="9"/>
      <c r="B11" s="15"/>
      <c r="C11" s="16"/>
      <c r="D11" s="16"/>
      <c r="E11" s="16"/>
      <c r="F11" s="16"/>
      <c r="G11" s="16"/>
      <c r="H11" s="16"/>
      <c r="I11" s="14"/>
    </row>
    <row r="12" spans="1:9" ht="15.6">
      <c r="A12" s="9"/>
      <c r="B12" s="15"/>
      <c r="C12" s="16"/>
      <c r="D12" s="16"/>
      <c r="E12" s="16"/>
      <c r="F12" s="16"/>
      <c r="G12" s="16"/>
      <c r="H12" s="16"/>
      <c r="I12" s="14"/>
    </row>
    <row r="13" spans="1:9" ht="15.6">
      <c r="A13" s="9"/>
      <c r="B13" s="15"/>
      <c r="C13" s="16"/>
      <c r="D13" s="16"/>
      <c r="E13" s="16"/>
      <c r="F13" s="16"/>
      <c r="G13" s="16"/>
      <c r="H13" s="16"/>
      <c r="I13" s="14"/>
    </row>
    <row r="14" spans="1:9" ht="15.6">
      <c r="A14" s="9"/>
      <c r="B14" s="15"/>
      <c r="C14" s="16"/>
      <c r="D14" s="16"/>
      <c r="E14" s="16"/>
      <c r="F14" s="16"/>
      <c r="G14" s="16"/>
      <c r="H14" s="16"/>
      <c r="I14" s="14"/>
    </row>
    <row r="15" spans="1:9" ht="15.6">
      <c r="A15" s="9"/>
      <c r="B15" s="15"/>
      <c r="C15" s="16"/>
      <c r="D15" s="16"/>
      <c r="E15" s="16"/>
      <c r="F15" s="16"/>
      <c r="G15" s="16"/>
      <c r="H15" s="16"/>
      <c r="I15" s="14"/>
    </row>
    <row r="16" spans="1:9" ht="15.6">
      <c r="A16" s="9"/>
      <c r="B16" s="15"/>
      <c r="C16" s="16"/>
      <c r="D16" s="16"/>
      <c r="E16" s="16"/>
      <c r="F16" s="16"/>
      <c r="G16" s="16"/>
      <c r="H16" s="16"/>
      <c r="I16" s="14"/>
    </row>
    <row r="17" spans="1:9" ht="15.6">
      <c r="A17" s="9"/>
      <c r="B17" s="15"/>
      <c r="C17" s="16"/>
      <c r="D17" s="16"/>
      <c r="E17" s="16"/>
      <c r="F17" s="16"/>
      <c r="G17" s="16"/>
      <c r="H17" s="16"/>
      <c r="I17" s="14"/>
    </row>
    <row r="18" spans="1:9" ht="15.6">
      <c r="A18" s="9"/>
      <c r="B18" s="15"/>
      <c r="C18" s="16"/>
      <c r="D18" s="16"/>
      <c r="E18" s="16"/>
      <c r="F18" s="16"/>
      <c r="G18" s="16"/>
      <c r="H18" s="16"/>
      <c r="I18" s="14"/>
    </row>
    <row r="19" spans="1:9" ht="15.6">
      <c r="A19" s="9"/>
      <c r="B19" s="15"/>
      <c r="C19" s="16"/>
      <c r="D19" s="16"/>
      <c r="E19" s="16"/>
      <c r="F19" s="16"/>
      <c r="G19" s="16"/>
      <c r="H19" s="16"/>
      <c r="I19" s="14"/>
    </row>
    <row r="20" spans="1:9" ht="15.6">
      <c r="A20" s="17"/>
      <c r="B20" s="18"/>
      <c r="C20" s="19">
        <f>SUM(C4:C19)</f>
        <v>11433.22</v>
      </c>
      <c r="D20" s="19">
        <f>SUM(D4:D19)</f>
        <v>8000</v>
      </c>
      <c r="E20" s="19">
        <f>SUM(E7:E19)</f>
        <v>0</v>
      </c>
      <c r="F20" s="19">
        <f>SUM(F4:F19)</f>
        <v>2722.42</v>
      </c>
      <c r="G20" s="19">
        <f>SUM(G4:G19)</f>
        <v>229.70000000000002</v>
      </c>
      <c r="H20" s="19">
        <f>SUM(H7:H19)</f>
        <v>481.1</v>
      </c>
      <c r="I20" s="14">
        <f>SUM(D20:H20)</f>
        <v>11433.220000000001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9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5" sqref="B65"/>
    </sheetView>
  </sheetViews>
  <sheetFormatPr defaultRowHeight="14.4"/>
  <cols>
    <col min="1" max="1" width="12.109375" bestFit="1" customWidth="1"/>
    <col min="2" max="2" width="30.5546875" customWidth="1"/>
    <col min="3" max="3" width="10.109375" bestFit="1" customWidth="1"/>
    <col min="5" max="5" width="12.6640625" customWidth="1"/>
    <col min="6" max="6" width="15.6640625" customWidth="1"/>
    <col min="17" max="17" width="14.5546875" customWidth="1"/>
    <col min="26" max="26" width="12" customWidth="1"/>
  </cols>
  <sheetData>
    <row r="1" spans="1:26" ht="17.399999999999999">
      <c r="A1" s="66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20"/>
    </row>
    <row r="2" spans="1:26" ht="15.6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0"/>
    </row>
    <row r="3" spans="1:26" ht="15.6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0"/>
    </row>
    <row r="4" spans="1:26" ht="15.6">
      <c r="A4" s="22" t="s">
        <v>11</v>
      </c>
      <c r="B4" s="22" t="s">
        <v>8</v>
      </c>
      <c r="C4" s="21" t="s">
        <v>12</v>
      </c>
      <c r="D4" s="22"/>
      <c r="E4" s="69"/>
      <c r="F4" s="69"/>
      <c r="G4" s="69"/>
      <c r="H4" s="69"/>
      <c r="I4" s="69"/>
      <c r="J4" s="69"/>
      <c r="K4" s="69"/>
      <c r="L4" s="69"/>
      <c r="M4" s="69"/>
      <c r="N4" s="69" t="s">
        <v>13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20"/>
    </row>
    <row r="5" spans="1:26" ht="60.6">
      <c r="A5" s="22"/>
      <c r="B5" s="22"/>
      <c r="C5" s="22"/>
      <c r="D5" s="22" t="s">
        <v>14</v>
      </c>
      <c r="E5" s="22" t="s">
        <v>15</v>
      </c>
      <c r="F5" s="22" t="s">
        <v>16</v>
      </c>
      <c r="G5" s="22" t="s">
        <v>17</v>
      </c>
      <c r="H5" s="15" t="s">
        <v>18</v>
      </c>
      <c r="I5" s="15" t="s">
        <v>19</v>
      </c>
      <c r="J5" s="15" t="s">
        <v>20</v>
      </c>
      <c r="K5" s="15" t="s">
        <v>125</v>
      </c>
      <c r="L5" s="15" t="s">
        <v>132</v>
      </c>
      <c r="M5" s="22" t="s">
        <v>21</v>
      </c>
      <c r="N5" s="22" t="s">
        <v>22</v>
      </c>
      <c r="O5" s="15" t="s">
        <v>23</v>
      </c>
      <c r="P5" s="22" t="s">
        <v>24</v>
      </c>
      <c r="Q5" s="22" t="s">
        <v>25</v>
      </c>
      <c r="R5" s="22" t="s">
        <v>26</v>
      </c>
      <c r="S5" s="22" t="s">
        <v>27</v>
      </c>
      <c r="T5" s="22" t="s">
        <v>28</v>
      </c>
      <c r="U5" s="15" t="s">
        <v>29</v>
      </c>
      <c r="V5" s="15" t="s">
        <v>30</v>
      </c>
      <c r="W5" s="15" t="s">
        <v>31</v>
      </c>
      <c r="X5" s="15" t="s">
        <v>128</v>
      </c>
      <c r="Y5" s="22" t="s">
        <v>32</v>
      </c>
      <c r="Z5" s="23"/>
    </row>
    <row r="6" spans="1:26" ht="15.6">
      <c r="A6" s="24">
        <v>43922</v>
      </c>
      <c r="B6" s="22" t="s">
        <v>66</v>
      </c>
      <c r="C6" s="22">
        <v>29.12</v>
      </c>
      <c r="D6" s="22"/>
      <c r="E6" s="22"/>
      <c r="F6" s="22"/>
      <c r="G6" s="22"/>
      <c r="H6" s="22"/>
      <c r="I6" s="22"/>
      <c r="J6" s="22"/>
      <c r="K6" s="22"/>
      <c r="L6" s="22"/>
      <c r="M6" s="22">
        <v>29.12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3"/>
    </row>
    <row r="7" spans="1:26" ht="15.6">
      <c r="A7" s="24">
        <v>43952</v>
      </c>
      <c r="B7" s="15" t="s">
        <v>67</v>
      </c>
      <c r="C7" s="22">
        <v>243.11</v>
      </c>
      <c r="D7" s="22"/>
      <c r="E7" s="22">
        <v>243.11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/>
    </row>
    <row r="8" spans="1:26" ht="15.6">
      <c r="A8" s="24">
        <v>43969</v>
      </c>
      <c r="B8" s="15" t="s">
        <v>68</v>
      </c>
      <c r="C8" s="22">
        <v>400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>
        <v>400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3"/>
    </row>
    <row r="9" spans="1:26" ht="15.6">
      <c r="A9" s="24">
        <v>43969</v>
      </c>
      <c r="B9" s="15" t="s">
        <v>34</v>
      </c>
      <c r="C9" s="22">
        <v>460.72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v>460.72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</row>
    <row r="10" spans="1:26" ht="15.6">
      <c r="A10" s="24">
        <v>43969</v>
      </c>
      <c r="B10" s="15" t="s">
        <v>69</v>
      </c>
      <c r="C10" s="22">
        <v>25.1</v>
      </c>
      <c r="D10" s="22"/>
      <c r="E10" s="22"/>
      <c r="F10" s="22"/>
      <c r="G10" s="22"/>
      <c r="H10" s="22"/>
      <c r="I10" s="22"/>
      <c r="J10" s="22"/>
      <c r="K10" s="22"/>
      <c r="L10" s="22"/>
      <c r="M10" s="22">
        <v>25.1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3"/>
    </row>
    <row r="11" spans="1:26" ht="15.6">
      <c r="A11" s="24">
        <v>43969</v>
      </c>
      <c r="B11" s="15" t="s">
        <v>70</v>
      </c>
      <c r="C11" s="22">
        <v>204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>
        <v>204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3"/>
    </row>
    <row r="12" spans="1:26" ht="15.6">
      <c r="A12" s="24">
        <v>43969</v>
      </c>
      <c r="B12" s="15" t="s">
        <v>42</v>
      </c>
      <c r="C12" s="22">
        <v>47.59</v>
      </c>
      <c r="D12" s="22">
        <v>7.93</v>
      </c>
      <c r="E12" s="22"/>
      <c r="F12" s="22"/>
      <c r="G12" s="22"/>
      <c r="H12" s="22"/>
      <c r="I12" s="22"/>
      <c r="J12" s="22"/>
      <c r="K12" s="22"/>
      <c r="L12" s="22"/>
      <c r="M12" s="22">
        <v>39.659999999999997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1:26" ht="15.6">
      <c r="A13" s="24">
        <v>43969</v>
      </c>
      <c r="B13" s="15" t="s">
        <v>41</v>
      </c>
      <c r="C13" s="22">
        <v>54.9</v>
      </c>
      <c r="D13" s="22">
        <v>9.15</v>
      </c>
      <c r="E13" s="22"/>
      <c r="F13" s="22"/>
      <c r="G13" s="22">
        <v>45.75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/>
    </row>
    <row r="14" spans="1:26" ht="15.6">
      <c r="A14" s="24">
        <v>43969</v>
      </c>
      <c r="B14" s="15" t="s">
        <v>71</v>
      </c>
      <c r="C14" s="22">
        <v>120.12</v>
      </c>
      <c r="D14" s="22">
        <v>20.02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100.1</v>
      </c>
      <c r="U14" s="22"/>
      <c r="V14" s="22"/>
      <c r="W14" s="22"/>
      <c r="X14" s="22"/>
      <c r="Y14" s="22"/>
      <c r="Z14" s="23"/>
    </row>
    <row r="15" spans="1:26" ht="15.6">
      <c r="A15" s="24">
        <v>43969</v>
      </c>
      <c r="B15" s="15" t="s">
        <v>72</v>
      </c>
      <c r="C15" s="22">
        <v>342</v>
      </c>
      <c r="D15" s="22">
        <v>57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v>285</v>
      </c>
      <c r="R15" s="22"/>
      <c r="S15" s="22"/>
      <c r="T15" s="22"/>
      <c r="U15" s="22"/>
      <c r="V15" s="22"/>
      <c r="W15" s="22"/>
      <c r="X15" s="22"/>
      <c r="Y15" s="22"/>
      <c r="Z15" s="23"/>
    </row>
    <row r="16" spans="1:26" ht="15.6">
      <c r="A16" s="24">
        <v>43983</v>
      </c>
      <c r="B16" s="15" t="s">
        <v>38</v>
      </c>
      <c r="C16" s="22">
        <v>243.11</v>
      </c>
      <c r="D16" s="22"/>
      <c r="E16" s="22">
        <v>243.11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/>
    </row>
    <row r="17" spans="1:26" ht="15.6">
      <c r="A17" s="24">
        <v>44012</v>
      </c>
      <c r="B17" s="15" t="s">
        <v>113</v>
      </c>
      <c r="C17" s="22">
        <v>18</v>
      </c>
      <c r="D17" s="22"/>
      <c r="E17" s="22"/>
      <c r="F17" s="22">
        <v>18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</row>
    <row r="18" spans="1:26" ht="15.6">
      <c r="A18" s="24">
        <v>44020</v>
      </c>
      <c r="B18" s="15" t="s">
        <v>115</v>
      </c>
      <c r="C18" s="22">
        <v>225.11</v>
      </c>
      <c r="D18" s="22"/>
      <c r="E18" s="22">
        <v>225.11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</row>
    <row r="19" spans="1:26" ht="15.6">
      <c r="A19" s="24">
        <v>44029</v>
      </c>
      <c r="B19" s="15" t="s">
        <v>117</v>
      </c>
      <c r="C19" s="22">
        <v>168.6</v>
      </c>
      <c r="D19" s="22"/>
      <c r="E19" s="22">
        <v>168.6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</row>
    <row r="20" spans="1:26" ht="30.6">
      <c r="A20" s="24">
        <v>44029</v>
      </c>
      <c r="B20" s="15" t="s">
        <v>118</v>
      </c>
      <c r="C20" s="22">
        <v>200</v>
      </c>
      <c r="D20" s="22"/>
      <c r="E20" s="22"/>
      <c r="F20" s="22"/>
      <c r="G20" s="22"/>
      <c r="H20" s="22">
        <v>200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</row>
    <row r="21" spans="1:26" ht="15.6">
      <c r="A21" s="24">
        <v>44029</v>
      </c>
      <c r="B21" s="15" t="s">
        <v>119</v>
      </c>
      <c r="C21" s="22">
        <v>67.680000000000007</v>
      </c>
      <c r="D21" s="22"/>
      <c r="E21" s="22">
        <v>18</v>
      </c>
      <c r="F21" s="22"/>
      <c r="G21" s="22"/>
      <c r="H21" s="22"/>
      <c r="I21" s="22"/>
      <c r="J21" s="22"/>
      <c r="K21" s="22"/>
      <c r="L21" s="22"/>
      <c r="M21" s="22">
        <v>49.68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3"/>
    </row>
    <row r="22" spans="1:26" ht="15.6">
      <c r="A22" s="24">
        <v>44029</v>
      </c>
      <c r="B22" s="15" t="s">
        <v>41</v>
      </c>
      <c r="C22" s="22">
        <v>54.9</v>
      </c>
      <c r="D22" s="22">
        <v>9.15</v>
      </c>
      <c r="E22" s="22"/>
      <c r="F22" s="22"/>
      <c r="G22" s="22">
        <v>45.75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3"/>
    </row>
    <row r="23" spans="1:26" ht="15.6">
      <c r="A23" s="24">
        <v>44029</v>
      </c>
      <c r="B23" s="15" t="s">
        <v>120</v>
      </c>
      <c r="C23" s="22">
        <v>342</v>
      </c>
      <c r="D23" s="22">
        <v>57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>
        <v>285</v>
      </c>
      <c r="R23" s="22"/>
      <c r="S23" s="22"/>
      <c r="T23" s="22"/>
      <c r="U23" s="22"/>
      <c r="V23" s="22"/>
      <c r="W23" s="22"/>
      <c r="X23" s="22"/>
      <c r="Y23" s="22"/>
      <c r="Z23" s="23" t="s">
        <v>36</v>
      </c>
    </row>
    <row r="24" spans="1:26" ht="15.6">
      <c r="A24" s="24">
        <v>44043</v>
      </c>
      <c r="B24" s="15" t="s">
        <v>121</v>
      </c>
      <c r="C24" s="22">
        <v>243.11</v>
      </c>
      <c r="D24" s="22"/>
      <c r="E24" s="22">
        <v>243.11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/>
    </row>
    <row r="25" spans="1:26" ht="15.6">
      <c r="A25" s="24">
        <v>44075</v>
      </c>
      <c r="B25" s="15" t="s">
        <v>38</v>
      </c>
      <c r="C25" s="22">
        <v>251.11</v>
      </c>
      <c r="D25" s="22"/>
      <c r="E25" s="22">
        <v>251.11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3"/>
    </row>
    <row r="26" spans="1:26" ht="15.6">
      <c r="A26" s="24">
        <v>44095</v>
      </c>
      <c r="B26" s="15" t="s">
        <v>131</v>
      </c>
      <c r="C26" s="22">
        <v>717.1</v>
      </c>
      <c r="D26" s="22"/>
      <c r="E26" s="22"/>
      <c r="F26" s="22"/>
      <c r="G26" s="22"/>
      <c r="H26" s="22"/>
      <c r="I26" s="22"/>
      <c r="J26" s="22"/>
      <c r="K26" s="22"/>
      <c r="L26" s="22">
        <v>717.1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</row>
    <row r="27" spans="1:26" ht="15.6">
      <c r="A27" s="24">
        <v>44095</v>
      </c>
      <c r="B27" s="15" t="s">
        <v>133</v>
      </c>
      <c r="C27" s="22">
        <v>1386</v>
      </c>
      <c r="D27" s="22">
        <v>231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>
        <v>1155</v>
      </c>
      <c r="X27" s="22"/>
      <c r="Y27" s="22"/>
      <c r="Z27" s="23"/>
    </row>
    <row r="28" spans="1:26" ht="15.6">
      <c r="A28" s="24">
        <v>44095</v>
      </c>
      <c r="B28" s="15" t="s">
        <v>134</v>
      </c>
      <c r="C28" s="22">
        <v>90.6</v>
      </c>
      <c r="D28" s="22">
        <v>15.1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>
        <v>75.5</v>
      </c>
      <c r="S28" s="22"/>
      <c r="T28" s="22"/>
      <c r="U28" s="22"/>
      <c r="V28" s="22"/>
      <c r="W28" s="22"/>
      <c r="X28" s="22"/>
      <c r="Y28" s="22"/>
      <c r="Z28" s="23"/>
    </row>
    <row r="29" spans="1:26" ht="15.6">
      <c r="A29" s="24">
        <v>44095</v>
      </c>
      <c r="B29" s="15" t="s">
        <v>135</v>
      </c>
      <c r="C29" s="22">
        <v>40.6</v>
      </c>
      <c r="D29" s="22"/>
      <c r="E29" s="22">
        <v>31.8</v>
      </c>
      <c r="F29" s="22"/>
      <c r="G29" s="22"/>
      <c r="H29" s="22"/>
      <c r="I29" s="22"/>
      <c r="J29" s="22"/>
      <c r="K29" s="22"/>
      <c r="L29" s="22"/>
      <c r="M29" s="22">
        <v>8.8000000000000007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</row>
    <row r="30" spans="1:26" ht="15.6">
      <c r="A30" s="24">
        <v>44125</v>
      </c>
      <c r="B30" s="15" t="s">
        <v>117</v>
      </c>
      <c r="C30" s="22">
        <v>168.8</v>
      </c>
      <c r="D30" s="22"/>
      <c r="E30" s="22">
        <v>168.8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/>
    </row>
    <row r="31" spans="1:26" ht="15.6">
      <c r="A31" s="24">
        <v>44125</v>
      </c>
      <c r="B31" s="15" t="s">
        <v>136</v>
      </c>
      <c r="C31" s="22">
        <v>251.11</v>
      </c>
      <c r="D31" s="22"/>
      <c r="E31" s="22">
        <v>251.11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3"/>
    </row>
    <row r="32" spans="1:26" ht="15.6">
      <c r="A32" s="24">
        <v>44125</v>
      </c>
      <c r="B32" s="15" t="s">
        <v>120</v>
      </c>
      <c r="C32" s="22">
        <v>342</v>
      </c>
      <c r="D32" s="22">
        <v>57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>
        <v>285</v>
      </c>
      <c r="R32" s="22"/>
      <c r="S32" s="22"/>
      <c r="T32" s="22"/>
      <c r="U32" s="22"/>
      <c r="V32" s="22"/>
      <c r="W32" s="22"/>
      <c r="X32" s="22"/>
      <c r="Y32" s="22"/>
      <c r="Z32" s="23"/>
    </row>
    <row r="33" spans="1:26" ht="15.6">
      <c r="A33" s="24">
        <v>44125</v>
      </c>
      <c r="B33" s="15" t="s">
        <v>113</v>
      </c>
      <c r="C33" s="22">
        <v>18</v>
      </c>
      <c r="D33" s="22"/>
      <c r="E33" s="22"/>
      <c r="F33" s="22">
        <v>18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3"/>
    </row>
    <row r="34" spans="1:26" ht="15.6">
      <c r="A34" s="24">
        <v>44112</v>
      </c>
      <c r="B34" s="15" t="s">
        <v>122</v>
      </c>
      <c r="C34" s="22">
        <v>4854</v>
      </c>
      <c r="D34" s="22">
        <v>809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>
        <v>4045</v>
      </c>
      <c r="X34" s="22"/>
      <c r="Y34" s="22"/>
      <c r="Z34" s="23"/>
    </row>
    <row r="35" spans="1:26" ht="15.6">
      <c r="A35" s="24">
        <v>44124</v>
      </c>
      <c r="B35" s="15" t="s">
        <v>71</v>
      </c>
      <c r="C35" s="22">
        <v>240.24</v>
      </c>
      <c r="D35" s="22">
        <v>40.04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>
        <v>200.2</v>
      </c>
      <c r="U35" s="22"/>
      <c r="V35" s="22"/>
      <c r="W35" s="22"/>
      <c r="X35" s="22"/>
      <c r="Y35" s="22"/>
      <c r="Z35" s="23"/>
    </row>
    <row r="36" spans="1:26" ht="15.6">
      <c r="A36" s="24">
        <v>44124</v>
      </c>
      <c r="B36" s="15" t="s">
        <v>41</v>
      </c>
      <c r="C36" s="22">
        <v>54.9</v>
      </c>
      <c r="D36" s="22">
        <v>9.15</v>
      </c>
      <c r="E36" s="22"/>
      <c r="F36" s="22"/>
      <c r="G36" s="22">
        <v>45.75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/>
    </row>
    <row r="37" spans="1:26" ht="15.6">
      <c r="A37" s="24">
        <v>44124</v>
      </c>
      <c r="B37" s="15" t="s">
        <v>42</v>
      </c>
      <c r="C37" s="22">
        <v>48.42</v>
      </c>
      <c r="D37" s="22">
        <v>7.74</v>
      </c>
      <c r="E37" s="22"/>
      <c r="F37" s="22"/>
      <c r="G37" s="22"/>
      <c r="H37" s="22"/>
      <c r="I37" s="22"/>
      <c r="J37" s="22"/>
      <c r="K37" s="22"/>
      <c r="L37" s="22"/>
      <c r="M37" s="22">
        <v>40.68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3" t="s">
        <v>36</v>
      </c>
    </row>
    <row r="38" spans="1:26" ht="15.6">
      <c r="A38" s="24">
        <v>44124</v>
      </c>
      <c r="B38" s="15" t="s">
        <v>123</v>
      </c>
      <c r="C38" s="22">
        <v>43.04</v>
      </c>
      <c r="D38" s="22"/>
      <c r="E38" s="22">
        <v>43.04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</row>
    <row r="39" spans="1:26" ht="15.6">
      <c r="A39" s="24">
        <v>44136</v>
      </c>
      <c r="B39" s="15" t="s">
        <v>38</v>
      </c>
      <c r="C39" s="22">
        <v>251.114</v>
      </c>
      <c r="D39" s="22"/>
      <c r="E39" s="22">
        <v>251.11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3" t="s">
        <v>37</v>
      </c>
    </row>
    <row r="40" spans="1:26" ht="15.6">
      <c r="A40" s="24">
        <v>44158</v>
      </c>
      <c r="B40" s="15" t="s">
        <v>124</v>
      </c>
      <c r="C40" s="22">
        <v>87.32</v>
      </c>
      <c r="D40" s="22"/>
      <c r="E40" s="22"/>
      <c r="F40" s="22"/>
      <c r="G40" s="22"/>
      <c r="H40" s="22"/>
      <c r="I40" s="22"/>
      <c r="J40" s="22"/>
      <c r="K40" s="22">
        <v>87.32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3" t="s">
        <v>39</v>
      </c>
    </row>
    <row r="41" spans="1:26" ht="15.6">
      <c r="A41" s="24">
        <v>44158</v>
      </c>
      <c r="B41" s="15" t="s">
        <v>126</v>
      </c>
      <c r="C41" s="22">
        <v>342</v>
      </c>
      <c r="D41" s="22">
        <v>57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>
        <v>285</v>
      </c>
      <c r="R41" s="22"/>
      <c r="S41" s="22"/>
      <c r="T41" s="22"/>
      <c r="U41" s="22"/>
      <c r="V41" s="22"/>
      <c r="W41" s="22"/>
      <c r="X41" s="22"/>
      <c r="Y41" s="22"/>
      <c r="Z41" s="23"/>
    </row>
    <row r="42" spans="1:26" ht="15.6">
      <c r="A42" s="24">
        <v>44158</v>
      </c>
      <c r="B42" s="15" t="s">
        <v>119</v>
      </c>
      <c r="C42" s="22">
        <v>8.8000000000000007</v>
      </c>
      <c r="D42" s="22"/>
      <c r="E42" s="22"/>
      <c r="F42" s="22"/>
      <c r="G42" s="22"/>
      <c r="H42" s="22"/>
      <c r="I42" s="22"/>
      <c r="J42" s="22"/>
      <c r="K42" s="22"/>
      <c r="L42" s="22"/>
      <c r="M42" s="22">
        <v>8.8000000000000007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3"/>
    </row>
    <row r="43" spans="1:26" ht="15.6">
      <c r="A43" s="24">
        <v>44158</v>
      </c>
      <c r="B43" s="15" t="s">
        <v>32</v>
      </c>
      <c r="C43" s="22">
        <v>35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>
        <v>35</v>
      </c>
      <c r="Z43" s="23" t="s">
        <v>36</v>
      </c>
    </row>
    <row r="44" spans="1:26" ht="15.6">
      <c r="A44" s="24">
        <v>44158</v>
      </c>
      <c r="B44" s="15" t="s">
        <v>127</v>
      </c>
      <c r="C44" s="22">
        <v>500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>
        <v>500</v>
      </c>
      <c r="Y44" s="22"/>
      <c r="Z44" s="23"/>
    </row>
    <row r="45" spans="1:26" ht="15.6">
      <c r="A45" s="24">
        <v>44165</v>
      </c>
      <c r="B45" s="15" t="s">
        <v>129</v>
      </c>
      <c r="C45" s="22">
        <v>257.23</v>
      </c>
      <c r="D45" s="22"/>
      <c r="E45" s="22">
        <v>257.23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3"/>
    </row>
    <row r="46" spans="1:26" ht="15.6">
      <c r="A46" s="24">
        <v>44165</v>
      </c>
      <c r="B46" s="15" t="s">
        <v>130</v>
      </c>
      <c r="C46" s="22">
        <v>148.32</v>
      </c>
      <c r="D46" s="22">
        <v>24.72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>
        <v>123.6</v>
      </c>
      <c r="W46" s="22"/>
      <c r="X46" s="22"/>
      <c r="Y46" s="22"/>
      <c r="Z46" s="23"/>
    </row>
    <row r="47" spans="1:26" ht="15.6">
      <c r="A47" s="24">
        <v>44196</v>
      </c>
      <c r="B47" s="15" t="s">
        <v>38</v>
      </c>
      <c r="C47" s="22">
        <v>257.23</v>
      </c>
      <c r="D47" s="22"/>
      <c r="E47" s="22">
        <v>257.23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3"/>
    </row>
    <row r="48" spans="1:26" ht="15.6">
      <c r="A48" s="24">
        <v>44196</v>
      </c>
      <c r="B48" s="15" t="s">
        <v>113</v>
      </c>
      <c r="C48" s="22">
        <v>18</v>
      </c>
      <c r="D48" s="22"/>
      <c r="E48" s="22"/>
      <c r="F48" s="22">
        <v>18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3"/>
    </row>
    <row r="49" spans="1:26" ht="15.6">
      <c r="A49" s="24">
        <v>44221</v>
      </c>
      <c r="B49" s="15" t="s">
        <v>138</v>
      </c>
      <c r="C49" s="22">
        <v>379.2</v>
      </c>
      <c r="D49" s="22">
        <v>63.2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>
        <v>316</v>
      </c>
      <c r="X49" s="22"/>
      <c r="Y49" s="22"/>
      <c r="Z49" s="23"/>
    </row>
    <row r="50" spans="1:26" ht="15.6">
      <c r="A50" s="24">
        <v>44221</v>
      </c>
      <c r="B50" s="15" t="s">
        <v>139</v>
      </c>
      <c r="C50" s="22">
        <v>8.8000000000000007</v>
      </c>
      <c r="D50" s="22"/>
      <c r="E50" s="22"/>
      <c r="F50" s="22"/>
      <c r="G50" s="22"/>
      <c r="H50" s="22"/>
      <c r="I50" s="22"/>
      <c r="J50" s="22"/>
      <c r="K50" s="22"/>
      <c r="L50" s="22"/>
      <c r="M50" s="22">
        <v>8.8000000000000007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3"/>
    </row>
    <row r="51" spans="1:26" ht="15.6">
      <c r="A51" s="24">
        <v>44221</v>
      </c>
      <c r="B51" s="15" t="s">
        <v>117</v>
      </c>
      <c r="C51" s="22">
        <v>182.8</v>
      </c>
      <c r="D51" s="22"/>
      <c r="E51" s="22">
        <v>182.8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3"/>
    </row>
    <row r="52" spans="1:26" ht="15.6">
      <c r="A52" s="24">
        <v>44221</v>
      </c>
      <c r="B52" s="15" t="s">
        <v>140</v>
      </c>
      <c r="C52" s="22">
        <v>25.99</v>
      </c>
      <c r="D52" s="22">
        <v>4.33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>
        <v>21.66</v>
      </c>
      <c r="X52" s="22"/>
      <c r="Y52" s="22"/>
      <c r="Z52" s="23"/>
    </row>
    <row r="53" spans="1:26" ht="15.6">
      <c r="A53" s="24">
        <v>44221</v>
      </c>
      <c r="B53" s="15" t="s">
        <v>70</v>
      </c>
      <c r="C53" s="22">
        <v>214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>
        <v>214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3"/>
    </row>
    <row r="54" spans="1:26" ht="15.6">
      <c r="A54" s="24">
        <v>44221</v>
      </c>
      <c r="B54" s="15" t="s">
        <v>41</v>
      </c>
      <c r="C54" s="22">
        <v>54.9</v>
      </c>
      <c r="D54" s="22">
        <v>9.15</v>
      </c>
      <c r="E54" s="22"/>
      <c r="F54" s="22"/>
      <c r="G54" s="22">
        <v>45.75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3"/>
    </row>
    <row r="55" spans="1:26" ht="15.6">
      <c r="A55" s="24">
        <v>44221</v>
      </c>
      <c r="B55" s="15" t="s">
        <v>126</v>
      </c>
      <c r="C55" s="22">
        <v>342</v>
      </c>
      <c r="D55" s="22">
        <v>57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>
        <v>285</v>
      </c>
      <c r="R55" s="22"/>
      <c r="S55" s="22"/>
      <c r="T55" s="22"/>
      <c r="U55" s="22"/>
      <c r="V55" s="22"/>
      <c r="W55" s="22"/>
      <c r="X55" s="22"/>
      <c r="Y55" s="22"/>
      <c r="Z55" s="23"/>
    </row>
    <row r="56" spans="1:26" ht="15.6">
      <c r="A56" s="24">
        <v>44221</v>
      </c>
      <c r="B56" s="15" t="s">
        <v>141</v>
      </c>
      <c r="C56" s="22">
        <v>240</v>
      </c>
      <c r="D56" s="22">
        <v>40</v>
      </c>
      <c r="E56" s="22"/>
      <c r="F56" s="22"/>
      <c r="G56" s="22"/>
      <c r="H56" s="22"/>
      <c r="I56" s="22">
        <v>200</v>
      </c>
      <c r="J56" s="22" t="s">
        <v>137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3"/>
    </row>
    <row r="57" spans="1:26" ht="15.6">
      <c r="A57" s="24">
        <v>44221</v>
      </c>
      <c r="B57" s="15" t="s">
        <v>142</v>
      </c>
      <c r="C57" s="22">
        <v>59</v>
      </c>
      <c r="D57" s="22">
        <v>9.83</v>
      </c>
      <c r="E57" s="22"/>
      <c r="F57" s="22"/>
      <c r="G57" s="22"/>
      <c r="H57" s="22"/>
      <c r="I57" s="22"/>
      <c r="J57" s="22"/>
      <c r="K57" s="22">
        <v>49.17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3"/>
    </row>
    <row r="58" spans="1:26" ht="15.6">
      <c r="A58" s="24">
        <v>44228</v>
      </c>
      <c r="B58" s="15" t="s">
        <v>40</v>
      </c>
      <c r="C58" s="22">
        <v>257.23</v>
      </c>
      <c r="D58" s="22"/>
      <c r="E58" s="22">
        <v>257.23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3"/>
    </row>
    <row r="59" spans="1:26" ht="15.6">
      <c r="A59" s="24">
        <v>44256</v>
      </c>
      <c r="B59" s="15" t="s">
        <v>144</v>
      </c>
      <c r="C59" s="22">
        <v>257.23</v>
      </c>
      <c r="D59" s="22"/>
      <c r="E59" s="22">
        <v>257.23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3"/>
    </row>
    <row r="60" spans="1:26" ht="15.6">
      <c r="A60" s="24">
        <v>44256</v>
      </c>
      <c r="B60" s="15" t="s">
        <v>145</v>
      </c>
      <c r="C60" s="22">
        <v>762.3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>
        <v>762.3</v>
      </c>
      <c r="X60" s="22"/>
      <c r="Y60" s="22"/>
      <c r="Z60" s="23"/>
    </row>
    <row r="61" spans="1:26" ht="15.6">
      <c r="A61" s="24">
        <v>44274</v>
      </c>
      <c r="B61" s="15" t="s">
        <v>33</v>
      </c>
      <c r="C61" s="22">
        <v>55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>
        <v>55</v>
      </c>
      <c r="Q61" s="22"/>
      <c r="R61" s="22"/>
      <c r="S61" s="22"/>
      <c r="T61" s="22"/>
      <c r="U61" s="22"/>
      <c r="V61" s="22"/>
      <c r="W61" s="22"/>
      <c r="X61" s="22"/>
      <c r="Y61" s="22"/>
      <c r="Z61" s="23"/>
    </row>
    <row r="62" spans="1:26" ht="15.6">
      <c r="A62" s="24">
        <v>44274</v>
      </c>
      <c r="B62" s="15" t="s">
        <v>119</v>
      </c>
      <c r="C62" s="22">
        <v>18.79</v>
      </c>
      <c r="D62" s="22"/>
      <c r="E62" s="22"/>
      <c r="F62" s="22"/>
      <c r="G62" s="22"/>
      <c r="H62" s="22"/>
      <c r="I62" s="22"/>
      <c r="J62" s="22"/>
      <c r="K62" s="22"/>
      <c r="L62" s="22"/>
      <c r="M62" s="22">
        <v>18.79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3"/>
    </row>
    <row r="63" spans="1:26" ht="15.6">
      <c r="A63" s="24">
        <v>44274</v>
      </c>
      <c r="B63" s="15" t="s">
        <v>35</v>
      </c>
      <c r="C63" s="22">
        <v>146.16</v>
      </c>
      <c r="D63" s="22">
        <v>24.36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>
        <v>121.8</v>
      </c>
      <c r="Q63" s="22"/>
      <c r="R63" s="22"/>
      <c r="S63" s="22"/>
      <c r="T63" s="22"/>
      <c r="U63" s="22"/>
      <c r="V63" s="22"/>
      <c r="W63" s="22"/>
      <c r="X63" s="22"/>
      <c r="Y63" s="22"/>
      <c r="Z63" s="23"/>
    </row>
    <row r="64" spans="1:26" ht="15.6">
      <c r="A64" s="24">
        <v>44274</v>
      </c>
      <c r="B64" s="15" t="s">
        <v>117</v>
      </c>
      <c r="C64" s="22">
        <v>173.4</v>
      </c>
      <c r="D64" s="22"/>
      <c r="E64" s="22">
        <v>173.4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3"/>
    </row>
    <row r="65" spans="1:26" ht="15.6">
      <c r="A65" s="24">
        <v>44274</v>
      </c>
      <c r="B65" s="15" t="s">
        <v>148</v>
      </c>
      <c r="C65" s="22">
        <v>75.8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>
        <v>75.8</v>
      </c>
      <c r="Y65" s="22"/>
      <c r="Z65" s="23"/>
    </row>
    <row r="66" spans="1:26" ht="15.6">
      <c r="A66" s="24">
        <v>44286</v>
      </c>
      <c r="B66" s="15" t="s">
        <v>40</v>
      </c>
      <c r="C66" s="22">
        <v>257.23</v>
      </c>
      <c r="D66" s="22"/>
      <c r="E66" s="22">
        <v>257.23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3"/>
    </row>
    <row r="67" spans="1:26" ht="15.6">
      <c r="A67" s="24">
        <v>44286</v>
      </c>
      <c r="B67" s="15" t="s">
        <v>113</v>
      </c>
      <c r="C67" s="22">
        <v>18</v>
      </c>
      <c r="D67" s="22"/>
      <c r="E67" s="22"/>
      <c r="F67" s="22">
        <v>18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3"/>
    </row>
    <row r="68" spans="1:26" ht="15.6">
      <c r="A68" s="24"/>
      <c r="B68" s="15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3"/>
    </row>
    <row r="69" spans="1:26" ht="18">
      <c r="A69" s="21"/>
      <c r="B69" s="21"/>
      <c r="C69" s="21">
        <f>SUM(C6:C68)</f>
        <v>17427.933999999997</v>
      </c>
      <c r="D69" s="21">
        <f>SUM(D6:D68)</f>
        <v>1618.87</v>
      </c>
      <c r="E69" s="21">
        <f>SUM(E6:E68)</f>
        <v>3780.3600000000006</v>
      </c>
      <c r="F69" s="21">
        <f>SUM(F6:F68)</f>
        <v>72</v>
      </c>
      <c r="G69" s="21">
        <f>SUM(G6:G68)</f>
        <v>183</v>
      </c>
      <c r="H69" s="21">
        <f>SUM(H6:H68)</f>
        <v>200</v>
      </c>
      <c r="I69" s="21">
        <f>SUM(I6:I68)</f>
        <v>200</v>
      </c>
      <c r="J69" s="21">
        <f>SUM(J6:J68)</f>
        <v>0</v>
      </c>
      <c r="K69" s="21">
        <f>SUM(K6:K68)</f>
        <v>136.49</v>
      </c>
      <c r="L69" s="21">
        <f>SUM(L6:L68)</f>
        <v>717.1</v>
      </c>
      <c r="M69" s="21">
        <f>SUM(M6:M68)</f>
        <v>229.43000000000004</v>
      </c>
      <c r="N69" s="21">
        <f>SUM(N6:N68)</f>
        <v>460.72</v>
      </c>
      <c r="O69" s="21">
        <f>SUM(O6:O68)</f>
        <v>818</v>
      </c>
      <c r="P69" s="21">
        <f>SUM(P6:P68)</f>
        <v>176.8</v>
      </c>
      <c r="Q69" s="21">
        <f>SUM(Q6:Q68)</f>
        <v>1425</v>
      </c>
      <c r="R69" s="21">
        <f>SUM(R6:R68)</f>
        <v>75.5</v>
      </c>
      <c r="S69" s="21">
        <f>SUM(S6:S68)</f>
        <v>0</v>
      </c>
      <c r="T69" s="21">
        <f>SUM(T6:T68)</f>
        <v>300.29999999999995</v>
      </c>
      <c r="U69" s="21">
        <f>SUM(U6:U68)</f>
        <v>0</v>
      </c>
      <c r="V69" s="21">
        <f>SUM(V6:V68)</f>
        <v>123.6</v>
      </c>
      <c r="W69" s="21">
        <f>SUM(W6:W68)</f>
        <v>6299.96</v>
      </c>
      <c r="X69" s="21">
        <f>SUM(X6:X68)</f>
        <v>575.79999999999995</v>
      </c>
      <c r="Y69" s="21">
        <f>SUM(Y6:Y68)</f>
        <v>35</v>
      </c>
      <c r="Z69" s="26">
        <f>SUM(D69:Y69)</f>
        <v>17427.93</v>
      </c>
    </row>
  </sheetData>
  <mergeCells count="3">
    <mergeCell ref="A1:Y1"/>
    <mergeCell ref="E4:M4"/>
    <mergeCell ref="N4:Y4"/>
  </mergeCells>
  <pageMargins left="0" right="0" top="0.74803149606299213" bottom="0.74803149606299213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topLeftCell="A10" zoomScale="75" zoomScaleNormal="75" workbookViewId="0">
      <selection activeCell="P21" sqref="P21"/>
    </sheetView>
  </sheetViews>
  <sheetFormatPr defaultRowHeight="14.4"/>
  <cols>
    <col min="1" max="1" width="28.88671875" customWidth="1"/>
    <col min="16" max="16" width="26.5546875" customWidth="1"/>
  </cols>
  <sheetData>
    <row r="1" spans="1:17">
      <c r="A1" s="70" t="s">
        <v>112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71"/>
    </row>
    <row r="2" spans="1:17">
      <c r="A2" s="40"/>
      <c r="B2" s="40" t="s">
        <v>2</v>
      </c>
      <c r="C2" s="40" t="s">
        <v>73</v>
      </c>
      <c r="D2" s="40" t="s">
        <v>74</v>
      </c>
      <c r="E2" s="40" t="s">
        <v>75</v>
      </c>
      <c r="F2" s="40" t="s">
        <v>76</v>
      </c>
      <c r="G2" s="40" t="s">
        <v>77</v>
      </c>
      <c r="H2" s="40" t="s">
        <v>78</v>
      </c>
      <c r="I2" s="40" t="s">
        <v>79</v>
      </c>
      <c r="J2" s="40" t="s">
        <v>80</v>
      </c>
      <c r="K2" s="40" t="s">
        <v>81</v>
      </c>
      <c r="L2" s="40" t="s">
        <v>82</v>
      </c>
      <c r="M2" s="40" t="s">
        <v>83</v>
      </c>
      <c r="N2" s="40" t="s">
        <v>84</v>
      </c>
      <c r="O2" s="41"/>
      <c r="P2" s="41"/>
    </row>
    <row r="3" spans="1:17">
      <c r="A3" s="42" t="s">
        <v>33</v>
      </c>
      <c r="B3" s="43">
        <v>50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44">
        <f t="shared" ref="O3:O32" si="0">SUM(C3:N3)</f>
        <v>0</v>
      </c>
      <c r="P3" s="50"/>
      <c r="Q3" s="56"/>
    </row>
    <row r="4" spans="1:17">
      <c r="A4" s="42" t="s">
        <v>85</v>
      </c>
      <c r="B4" s="43">
        <v>50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44">
        <f t="shared" si="0"/>
        <v>0</v>
      </c>
      <c r="P4" s="50"/>
      <c r="Q4" s="56"/>
    </row>
    <row r="5" spans="1:17">
      <c r="A5" s="31" t="s">
        <v>35</v>
      </c>
      <c r="B5" s="43">
        <v>133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44">
        <f t="shared" si="0"/>
        <v>0</v>
      </c>
      <c r="P5" s="50"/>
      <c r="Q5" s="56"/>
    </row>
    <row r="6" spans="1:17" ht="15.6">
      <c r="A6" s="45" t="s">
        <v>4</v>
      </c>
      <c r="B6" s="46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44">
        <f t="shared" si="0"/>
        <v>0</v>
      </c>
      <c r="P6" s="57"/>
      <c r="Q6" s="56"/>
    </row>
    <row r="7" spans="1:17">
      <c r="A7" s="31" t="s">
        <v>86</v>
      </c>
      <c r="B7" s="43">
        <v>400</v>
      </c>
      <c r="C7" s="31"/>
      <c r="D7" s="31">
        <v>400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44">
        <f t="shared" si="0"/>
        <v>400</v>
      </c>
      <c r="P7" s="50"/>
      <c r="Q7" s="56"/>
    </row>
    <row r="8" spans="1:17">
      <c r="A8" s="31" t="s">
        <v>107</v>
      </c>
      <c r="B8" s="43"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4">
        <f t="shared" si="0"/>
        <v>0</v>
      </c>
      <c r="P8" s="50"/>
      <c r="Q8" s="56"/>
    </row>
    <row r="9" spans="1:17">
      <c r="A9" s="31" t="s">
        <v>87</v>
      </c>
      <c r="B9" s="43">
        <v>204</v>
      </c>
      <c r="C9" s="31"/>
      <c r="D9" s="31">
        <v>204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44">
        <f t="shared" si="0"/>
        <v>204</v>
      </c>
      <c r="P9" s="50"/>
      <c r="Q9" s="56"/>
    </row>
    <row r="10" spans="1:17">
      <c r="A10" s="31" t="s">
        <v>108</v>
      </c>
      <c r="B10" s="43">
        <v>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44"/>
      <c r="P10" s="50"/>
      <c r="Q10" s="56"/>
    </row>
    <row r="11" spans="1:17" ht="15.6">
      <c r="A11" s="45" t="s">
        <v>88</v>
      </c>
      <c r="B11" s="46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44">
        <f t="shared" si="0"/>
        <v>0</v>
      </c>
      <c r="P11" s="50"/>
      <c r="Q11" s="56"/>
    </row>
    <row r="12" spans="1:17" ht="15.6">
      <c r="A12" s="31" t="s">
        <v>89</v>
      </c>
      <c r="B12" s="43">
        <v>3500</v>
      </c>
      <c r="C12" s="31">
        <v>243.11</v>
      </c>
      <c r="D12" s="31">
        <v>243.11</v>
      </c>
      <c r="E12" s="31">
        <v>243.11</v>
      </c>
      <c r="F12" s="31"/>
      <c r="G12" s="31"/>
      <c r="H12" s="31"/>
      <c r="I12" s="31"/>
      <c r="J12" s="31"/>
      <c r="K12" s="31"/>
      <c r="L12" s="31"/>
      <c r="M12" s="31"/>
      <c r="N12" s="31"/>
      <c r="O12" s="44">
        <f t="shared" si="0"/>
        <v>729.33</v>
      </c>
      <c r="P12" s="57"/>
      <c r="Q12" s="56"/>
    </row>
    <row r="13" spans="1:17">
      <c r="A13" s="31" t="s">
        <v>90</v>
      </c>
      <c r="B13" s="43">
        <v>200</v>
      </c>
      <c r="C13" s="31"/>
      <c r="D13" s="31">
        <v>25.1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44">
        <f t="shared" si="0"/>
        <v>25.1</v>
      </c>
      <c r="P13" s="50"/>
      <c r="Q13" s="56"/>
    </row>
    <row r="14" spans="1:17">
      <c r="A14" s="31" t="s">
        <v>111</v>
      </c>
      <c r="B14" s="43"/>
      <c r="C14" s="31">
        <v>29.12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44"/>
      <c r="P14" s="50"/>
      <c r="Q14" s="56"/>
    </row>
    <row r="15" spans="1:17">
      <c r="A15" s="31" t="s">
        <v>91</v>
      </c>
      <c r="B15" s="43">
        <v>50</v>
      </c>
      <c r="C15" s="31"/>
      <c r="D15" s="31">
        <v>39.659999999999997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44">
        <f t="shared" si="0"/>
        <v>39.659999999999997</v>
      </c>
      <c r="P15" s="50"/>
      <c r="Q15" s="56"/>
    </row>
    <row r="16" spans="1:17">
      <c r="A16" s="31" t="s">
        <v>16</v>
      </c>
      <c r="B16" s="43"/>
      <c r="C16" s="31"/>
      <c r="D16" s="31"/>
      <c r="E16" s="31">
        <v>18</v>
      </c>
      <c r="F16" s="31"/>
      <c r="G16" s="31"/>
      <c r="H16" s="31"/>
      <c r="I16" s="31"/>
      <c r="J16" s="31"/>
      <c r="K16" s="31"/>
      <c r="L16" s="31"/>
      <c r="M16" s="31"/>
      <c r="N16" s="31"/>
      <c r="O16" s="44">
        <f t="shared" si="0"/>
        <v>18</v>
      </c>
      <c r="P16" s="50"/>
      <c r="Q16" s="56"/>
    </row>
    <row r="17" spans="1:17">
      <c r="A17" s="31" t="s">
        <v>92</v>
      </c>
      <c r="B17" s="43">
        <v>183</v>
      </c>
      <c r="C17" s="31"/>
      <c r="D17" s="31">
        <v>45.75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4">
        <f t="shared" si="0"/>
        <v>45.75</v>
      </c>
      <c r="P17" s="50"/>
      <c r="Q17" s="56"/>
    </row>
    <row r="18" spans="1:17">
      <c r="A18" s="31" t="s">
        <v>93</v>
      </c>
      <c r="B18" s="43">
        <v>550</v>
      </c>
      <c r="C18" s="31"/>
      <c r="D18" s="31">
        <v>460.72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4">
        <f t="shared" si="0"/>
        <v>460.72</v>
      </c>
      <c r="P18" s="50"/>
      <c r="Q18" s="56"/>
    </row>
    <row r="19" spans="1:17">
      <c r="A19" s="31" t="s">
        <v>94</v>
      </c>
      <c r="B19" s="43">
        <v>200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44">
        <f t="shared" si="0"/>
        <v>0</v>
      </c>
      <c r="P19" s="50"/>
      <c r="Q19" s="56"/>
    </row>
    <row r="20" spans="1:17">
      <c r="A20" s="31" t="s">
        <v>95</v>
      </c>
      <c r="B20" s="43">
        <v>100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4">
        <f t="shared" si="0"/>
        <v>0</v>
      </c>
      <c r="P20" s="50"/>
      <c r="Q20" s="56"/>
    </row>
    <row r="21" spans="1:17">
      <c r="A21" s="31" t="s">
        <v>96</v>
      </c>
      <c r="B21" s="43">
        <v>6000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44">
        <f t="shared" si="0"/>
        <v>0</v>
      </c>
      <c r="P21" s="50"/>
      <c r="Q21" s="56"/>
    </row>
    <row r="22" spans="1:17">
      <c r="A22" s="31" t="s">
        <v>97</v>
      </c>
      <c r="B22" s="43">
        <v>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4">
        <f t="shared" si="0"/>
        <v>0</v>
      </c>
      <c r="P22" s="50"/>
      <c r="Q22" s="56"/>
    </row>
    <row r="23" spans="1:17">
      <c r="A23" s="31" t="s">
        <v>98</v>
      </c>
      <c r="B23" s="43">
        <v>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4">
        <f t="shared" si="0"/>
        <v>0</v>
      </c>
      <c r="P23" s="53"/>
      <c r="Q23" s="56"/>
    </row>
    <row r="24" spans="1:17">
      <c r="A24" s="31" t="s">
        <v>99</v>
      </c>
      <c r="B24" s="43">
        <v>480</v>
      </c>
      <c r="C24" s="31"/>
      <c r="D24" s="31">
        <v>100.1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44">
        <f t="shared" si="0"/>
        <v>100.1</v>
      </c>
      <c r="P24" s="50"/>
      <c r="Q24" s="56"/>
    </row>
    <row r="25" spans="1:17">
      <c r="A25" s="31" t="s">
        <v>100</v>
      </c>
      <c r="B25" s="43">
        <v>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44">
        <f t="shared" si="0"/>
        <v>0</v>
      </c>
      <c r="P25" s="50"/>
      <c r="Q25" s="56"/>
    </row>
    <row r="26" spans="1:17">
      <c r="A26" s="31" t="s">
        <v>101</v>
      </c>
      <c r="B26" s="43"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44">
        <f t="shared" si="0"/>
        <v>0</v>
      </c>
      <c r="P26" s="50"/>
      <c r="Q26" s="56"/>
    </row>
    <row r="27" spans="1:17">
      <c r="A27" s="31" t="s">
        <v>102</v>
      </c>
      <c r="B27" s="47">
        <v>1500</v>
      </c>
      <c r="C27" s="31"/>
      <c r="D27" s="31">
        <v>285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44">
        <f t="shared" si="0"/>
        <v>285</v>
      </c>
      <c r="P27" s="50"/>
      <c r="Q27" s="56"/>
    </row>
    <row r="28" spans="1:17">
      <c r="A28" s="31" t="s">
        <v>32</v>
      </c>
      <c r="B28" s="43">
        <v>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44">
        <f t="shared" si="0"/>
        <v>0</v>
      </c>
      <c r="P28" s="50"/>
      <c r="Q28" s="56"/>
    </row>
    <row r="29" spans="1:17">
      <c r="A29" s="31" t="s">
        <v>103</v>
      </c>
      <c r="B29" s="43">
        <v>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44">
        <f t="shared" si="0"/>
        <v>0</v>
      </c>
      <c r="P29" s="50"/>
      <c r="Q29" s="56"/>
    </row>
    <row r="30" spans="1:17">
      <c r="A30" s="31" t="s">
        <v>104</v>
      </c>
      <c r="B30" s="43">
        <v>65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44">
        <f t="shared" si="0"/>
        <v>0</v>
      </c>
      <c r="P30" s="50"/>
      <c r="Q30" s="56"/>
    </row>
    <row r="31" spans="1:17">
      <c r="A31" s="31" t="s">
        <v>109</v>
      </c>
      <c r="B31" s="43">
        <v>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44"/>
      <c r="P31" s="50"/>
      <c r="Q31" s="56"/>
    </row>
    <row r="32" spans="1:17">
      <c r="A32" s="31" t="s">
        <v>105</v>
      </c>
      <c r="B32" s="43">
        <v>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44">
        <f t="shared" si="0"/>
        <v>0</v>
      </c>
      <c r="P32" s="50"/>
      <c r="Q32" s="56"/>
    </row>
    <row r="33" spans="1:17">
      <c r="A33" s="49" t="s">
        <v>106</v>
      </c>
      <c r="B33" s="48">
        <v>1500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50"/>
      <c r="Q33" s="56"/>
    </row>
    <row r="34" spans="1:17" ht="43.2">
      <c r="A34" s="51" t="s">
        <v>110</v>
      </c>
      <c r="B34" s="48">
        <v>1000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50"/>
      <c r="Q34" s="56"/>
    </row>
    <row r="35" spans="1:17">
      <c r="A35" s="53"/>
      <c r="B35" s="48">
        <f>SUM(B3:B34)</f>
        <v>16165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50"/>
      <c r="Q35" s="56"/>
    </row>
    <row r="36" spans="1:17">
      <c r="B36" s="52"/>
      <c r="C36">
        <f t="shared" ref="C36:N36" si="1">SUM(C3:C32)</f>
        <v>272.23</v>
      </c>
      <c r="D36">
        <f t="shared" si="1"/>
        <v>1803.44</v>
      </c>
      <c r="E36">
        <f t="shared" si="1"/>
        <v>261.11</v>
      </c>
      <c r="F36">
        <f t="shared" si="1"/>
        <v>0</v>
      </c>
      <c r="G36">
        <f t="shared" si="1"/>
        <v>0</v>
      </c>
      <c r="H36">
        <f t="shared" si="1"/>
        <v>0</v>
      </c>
      <c r="I36">
        <f t="shared" si="1"/>
        <v>0</v>
      </c>
      <c r="J36">
        <f t="shared" si="1"/>
        <v>0</v>
      </c>
      <c r="K36">
        <f t="shared" si="1"/>
        <v>0</v>
      </c>
      <c r="L36">
        <f t="shared" si="1"/>
        <v>0</v>
      </c>
      <c r="M36">
        <f t="shared" si="1"/>
        <v>0</v>
      </c>
      <c r="N36">
        <f t="shared" si="1"/>
        <v>0</v>
      </c>
      <c r="O36">
        <f>SUM(O2:O35)</f>
        <v>2307.66</v>
      </c>
      <c r="P36" s="50"/>
      <c r="Q36" s="56"/>
    </row>
    <row r="37" spans="1:17">
      <c r="P37" s="50"/>
      <c r="Q37" s="56"/>
    </row>
    <row r="38" spans="1:17">
      <c r="P38" s="53"/>
      <c r="Q38" s="56"/>
    </row>
    <row r="39" spans="1:17">
      <c r="P39" s="53"/>
      <c r="Q39" s="56"/>
    </row>
    <row r="40" spans="1:17">
      <c r="P40" s="54"/>
      <c r="Q40" s="55"/>
    </row>
  </sheetData>
  <mergeCells count="1">
    <mergeCell ref="A1:P1"/>
  </mergeCells>
  <pageMargins left="0" right="0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J10" sqref="J10"/>
    </sheetView>
  </sheetViews>
  <sheetFormatPr defaultRowHeight="14.4"/>
  <sheetData>
    <row r="2" spans="1:1">
      <c r="A2" t="s">
        <v>65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Reconcilliation</vt:lpstr>
      <vt:lpstr>Receipts </vt:lpstr>
      <vt:lpstr>Payments </vt:lpstr>
      <vt:lpstr>Spending v Budget</vt:lpstr>
      <vt:lpstr>Fixed Assets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Cathy</cp:lastModifiedBy>
  <cp:lastPrinted>2021-05-14T14:07:56Z</cp:lastPrinted>
  <dcterms:created xsi:type="dcterms:W3CDTF">2020-06-19T14:29:48Z</dcterms:created>
  <dcterms:modified xsi:type="dcterms:W3CDTF">2021-05-14T14:10:14Z</dcterms:modified>
</cp:coreProperties>
</file>